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WEBLIB_QUERY.ISCRIPT1.FieldForm" sheetId="1" r:id="rId1"/>
  </sheets>
  <definedNames>
    <definedName name="_xlnm.Print_Titles" localSheetId="0">'WEBLIB_QUERY.ISCRIPT1.FieldForm'!$1:$1</definedName>
  </definedNames>
  <calcPr fullCalcOnLoad="1"/>
</workbook>
</file>

<file path=xl/sharedStrings.xml><?xml version="1.0" encoding="utf-8"?>
<sst xmlns="http://schemas.openxmlformats.org/spreadsheetml/2006/main" count="11" uniqueCount="8">
  <si>
    <t>TimeSpan</t>
  </si>
  <si>
    <t>Descr</t>
  </si>
  <si>
    <t>Bal Frwd</t>
  </si>
  <si>
    <t>Incl Adj Period</t>
  </si>
  <si>
    <t>Calendar</t>
  </si>
  <si>
    <t>Start Adj Per</t>
  </si>
  <si>
    <t>End Adj Per</t>
  </si>
  <si>
    <t>FY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</si>
</sst>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10"/>
      <name val="Arial Unicode MS"/>
      <family val="2"/>
    </font>
    <font>
      <b/>
      <sz val="10"/>
      <name val="Arial Unicode M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showGridLines="0" tabSelected="1" workbookViewId="0" topLeftCell="A1">
      <selection activeCell="D4" sqref="D4"/>
    </sheetView>
  </sheetViews>
  <sheetFormatPr defaultColWidth="9.140625" defaultRowHeight="12.75"/>
  <cols>
    <col min="1" max="1" width="16.28125" style="0" customWidth="1"/>
    <col min="2" max="2" width="37.140625" style="0" bestFit="1" customWidth="1"/>
    <col min="3" max="3" width="9.421875" style="0" bestFit="1" customWidth="1"/>
    <col min="4" max="4" width="15.28125" style="0" bestFit="1" customWidth="1"/>
    <col min="5" max="5" width="9.421875" style="0" bestFit="1" customWidth="1"/>
    <col min="6" max="6" width="13.7109375" style="0" bestFit="1" customWidth="1"/>
    <col min="7" max="7" width="12.57421875" style="0" bestFit="1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2" t="str">
        <f>"1 YR OUT"</f>
        <v>1 YR OUT</v>
      </c>
      <c r="B2" s="2" t="str">
        <f>"1 YEAR OUT BAL FWD ADJ"</f>
        <v>1 YEAR OUT BAL FWD ADJ</v>
      </c>
      <c r="C2" s="2" t="str">
        <f>"Y"</f>
        <v>Y</v>
      </c>
      <c r="D2" s="2" t="str">
        <f>"S"</f>
        <v>S</v>
      </c>
      <c r="E2" s="2" t="str">
        <f>"FY"</f>
        <v>FY</v>
      </c>
      <c r="F2" s="2">
        <v>991</v>
      </c>
      <c r="G2" s="2">
        <v>992</v>
      </c>
    </row>
    <row r="3" spans="1:7" ht="15">
      <c r="A3" s="2" t="str">
        <f>"2 YRS OUT"</f>
        <v>2 YRS OUT</v>
      </c>
      <c r="B3" s="2" t="str">
        <f>"TWO YEARS OUT BAL FWD ADJ"</f>
        <v>TWO YEARS OUT BAL FWD ADJ</v>
      </c>
      <c r="C3" s="2" t="str">
        <f>"Y"</f>
        <v>Y</v>
      </c>
      <c r="D3" s="2" t="str">
        <f>"S"</f>
        <v>S</v>
      </c>
      <c r="E3" s="2" t="str">
        <f>"FY"</f>
        <v>FY</v>
      </c>
      <c r="F3" s="2">
        <v>991</v>
      </c>
      <c r="G3" s="2">
        <v>992</v>
      </c>
    </row>
    <row r="4" spans="1:7" ht="15">
      <c r="A4" s="2" t="str">
        <f>"3 YRS OUT"</f>
        <v>3 YRS OUT</v>
      </c>
      <c r="B4" s="2" t="str">
        <f>"THREE YRS OUT BAL FWD ADJ"</f>
        <v>THREE YRS OUT BAL FWD ADJ</v>
      </c>
      <c r="C4" s="2" t="str">
        <f>"Y"</f>
        <v>Y</v>
      </c>
      <c r="D4" s="2" t="str">
        <f>"S"</f>
        <v>S</v>
      </c>
      <c r="E4" s="2" t="str">
        <f>"FY"</f>
        <v>FY</v>
      </c>
      <c r="F4" s="2">
        <v>991</v>
      </c>
      <c r="G4" s="2">
        <v>992</v>
      </c>
    </row>
    <row r="5" spans="1:7" ht="15">
      <c r="A5" s="2" t="str">
        <f>"ADJALLYRFD"</f>
        <v>ADJALLYRFD</v>
      </c>
      <c r="B5" s="2" t="str">
        <f>"Fed FY Adj Year End R&amp;E Totals"</f>
        <v>Fed FY Adj Year End R&amp;E Totals</v>
      </c>
      <c r="C5" s="2" t="str">
        <f>"N"</f>
        <v>N</v>
      </c>
      <c r="D5" s="2" t="str">
        <f>"S"</f>
        <v>S</v>
      </c>
      <c r="E5" s="2" t="str">
        <f>"FD"</f>
        <v>FD</v>
      </c>
      <c r="F5" s="2">
        <v>991</v>
      </c>
      <c r="G5" s="2">
        <v>992</v>
      </c>
    </row>
    <row r="6" spans="1:7" ht="15">
      <c r="A6" s="2" t="str">
        <f>"ADJBAL-2YR"</f>
        <v>ADJBAL-2YR</v>
      </c>
      <c r="B6" s="2" t="str">
        <f>"FY Adj Yr End Bal Fwd -2 Yrs"</f>
        <v>FY Adj Yr End Bal Fwd -2 Yrs</v>
      </c>
      <c r="C6" s="2" t="str">
        <f>"Y"</f>
        <v>Y</v>
      </c>
      <c r="D6" s="2" t="str">
        <f>"S"</f>
        <v>S</v>
      </c>
      <c r="E6" s="2" t="str">
        <f>"FY"</f>
        <v>FY</v>
      </c>
      <c r="F6" s="2">
        <v>991</v>
      </c>
      <c r="G6" s="2">
        <v>992</v>
      </c>
    </row>
    <row r="7" spans="1:7" ht="15">
      <c r="A7" s="2" t="str">
        <f>"ADJBAL-3YR"</f>
        <v>ADJBAL-3YR</v>
      </c>
      <c r="B7" s="2" t="str">
        <f>"FY Adj Yr End Bal Fwd -3 Yrs"</f>
        <v>FY Adj Yr End Bal Fwd -3 Yrs</v>
      </c>
      <c r="C7" s="2" t="str">
        <f>"Y"</f>
        <v>Y</v>
      </c>
      <c r="D7" s="2" t="str">
        <f>"S"</f>
        <v>S</v>
      </c>
      <c r="E7" s="2" t="str">
        <f>"FY"</f>
        <v>FY</v>
      </c>
      <c r="F7" s="2">
        <v>991</v>
      </c>
      <c r="G7" s="2">
        <v>992</v>
      </c>
    </row>
    <row r="8" spans="1:7" ht="15">
      <c r="A8" s="2" t="str">
        <f>"ADJBALFED"</f>
        <v>ADJBALFED</v>
      </c>
      <c r="B8" s="2" t="str">
        <f>"Fed FY Adj Yr-End R&amp;E BalFwd"</f>
        <v>Fed FY Adj Yr-End R&amp;E BalFwd</v>
      </c>
      <c r="C8" s="2" t="str">
        <f>"Y"</f>
        <v>Y</v>
      </c>
      <c r="D8" s="2" t="str">
        <f>"S"</f>
        <v>S</v>
      </c>
      <c r="E8" s="2" t="str">
        <f>"FD"</f>
        <v>FD</v>
      </c>
      <c r="F8" s="2">
        <v>991</v>
      </c>
      <c r="G8" s="2">
        <v>992</v>
      </c>
    </row>
    <row r="9" spans="1:7" ht="15">
      <c r="A9" s="2" t="str">
        <f>"ALLYEAR-2"</f>
        <v>ALLYEAR-2</v>
      </c>
      <c r="B9" s="2" t="str">
        <f>"FY Adj Yr End R&amp;E 2 Yrs Prior"</f>
        <v>FY Adj Yr End R&amp;E 2 Yrs Prior</v>
      </c>
      <c r="C9" s="2" t="str">
        <f>"N"</f>
        <v>N</v>
      </c>
      <c r="D9" s="2" t="str">
        <f>"S"</f>
        <v>S</v>
      </c>
      <c r="E9" s="2" t="str">
        <f>"FY"</f>
        <v>FY</v>
      </c>
      <c r="F9" s="2">
        <v>991</v>
      </c>
      <c r="G9" s="2">
        <v>992</v>
      </c>
    </row>
    <row r="10" spans="1:7" ht="15">
      <c r="A10" s="2" t="str">
        <f>"ALLYEAR-3"</f>
        <v>ALLYEAR-3</v>
      </c>
      <c r="B10" s="2" t="str">
        <f>"FY Adj Yr End R&amp;E 3 Yrs Prior"</f>
        <v>FY Adj Yr End R&amp;E 3 Yrs Prior</v>
      </c>
      <c r="C10" s="2" t="str">
        <f>"N"</f>
        <v>N</v>
      </c>
      <c r="D10" s="2" t="str">
        <f>"S"</f>
        <v>S</v>
      </c>
      <c r="E10" s="2" t="str">
        <f>"FY"</f>
        <v>FY</v>
      </c>
      <c r="F10" s="2">
        <v>991</v>
      </c>
      <c r="G10" s="2">
        <v>992</v>
      </c>
    </row>
    <row r="11" spans="1:7" ht="15">
      <c r="A11" s="2" t="str">
        <f>"ALLYEAR-AY"</f>
        <v>ALLYEAR-AY</v>
      </c>
      <c r="B11" s="2" t="str">
        <f>"AY Year End R&amp;E Totals"</f>
        <v>AY Year End R&amp;E Totals</v>
      </c>
      <c r="C11" s="2" t="str">
        <f>"N"</f>
        <v>N</v>
      </c>
      <c r="D11" s="2" t="str">
        <f>"N"</f>
        <v>N</v>
      </c>
      <c r="E11" s="2" t="str">
        <f>"AY"</f>
        <v>AY</v>
      </c>
      <c r="F11" s="2">
        <v>0</v>
      </c>
      <c r="G11" s="2">
        <v>0</v>
      </c>
    </row>
    <row r="12" spans="1:7" ht="15">
      <c r="A12" s="2" t="str">
        <f>"ALLYEARFED"</f>
        <v>ALLYEARFED</v>
      </c>
      <c r="B12" s="2" t="str">
        <f>"Fed FY Year End R&amp;E Totals"</f>
        <v>Fed FY Year End R&amp;E Totals</v>
      </c>
      <c r="C12" s="2" t="str">
        <f>"N"</f>
        <v>N</v>
      </c>
      <c r="D12" s="2" t="str">
        <f>"N"</f>
        <v>N</v>
      </c>
      <c r="E12" s="2" t="str">
        <f>"FD"</f>
        <v>FD</v>
      </c>
      <c r="F12" s="2">
        <v>0</v>
      </c>
      <c r="G12" s="2">
        <v>0</v>
      </c>
    </row>
    <row r="13" spans="1:7" ht="15">
      <c r="A13" s="2" t="str">
        <f>"ALLYR-1AY"</f>
        <v>ALLYR-1AY</v>
      </c>
      <c r="B13" s="2" t="str">
        <f>"AY Yr-End R&amp;E Prior Yr Totals"</f>
        <v>AY Yr-End R&amp;E Prior Yr Totals</v>
      </c>
      <c r="C13" s="2" t="str">
        <f>"N"</f>
        <v>N</v>
      </c>
      <c r="D13" s="2" t="str">
        <f>"N"</f>
        <v>N</v>
      </c>
      <c r="E13" s="2" t="str">
        <f>"AY"</f>
        <v>AY</v>
      </c>
      <c r="F13" s="2">
        <v>0</v>
      </c>
      <c r="G13" s="2">
        <v>0</v>
      </c>
    </row>
    <row r="14" spans="1:7" ht="15">
      <c r="A14" s="2" t="str">
        <f>"ALLYR-2AY"</f>
        <v>ALLYR-2AY</v>
      </c>
      <c r="B14" s="2" t="str">
        <f>"AY Yr-End R&amp;E 2 Years Prior"</f>
        <v>AY Yr-End R&amp;E 2 Years Prior</v>
      </c>
      <c r="C14" s="2" t="str">
        <f>"N"</f>
        <v>N</v>
      </c>
      <c r="D14" s="2" t="str">
        <f>"N"</f>
        <v>N</v>
      </c>
      <c r="E14" s="2" t="str">
        <f>"AY"</f>
        <v>AY</v>
      </c>
      <c r="F14" s="2">
        <v>0</v>
      </c>
      <c r="G14" s="2">
        <v>0</v>
      </c>
    </row>
    <row r="15" spans="1:7" ht="15">
      <c r="A15" s="2" t="str">
        <f>"ALLYR-3AY"</f>
        <v>ALLYR-3AY</v>
      </c>
      <c r="B15" s="2" t="str">
        <f>"AY Yr-End R&amp;E 3 Years Prior"</f>
        <v>AY Yr-End R&amp;E 3 Years Prior</v>
      </c>
      <c r="C15" s="2" t="str">
        <f>"N"</f>
        <v>N</v>
      </c>
      <c r="D15" s="2" t="str">
        <f>"N"</f>
        <v>N</v>
      </c>
      <c r="E15" s="2" t="str">
        <f>"AY"</f>
        <v>AY</v>
      </c>
      <c r="F15" s="2">
        <v>0</v>
      </c>
      <c r="G15" s="2">
        <v>0</v>
      </c>
    </row>
    <row r="16" spans="1:7" ht="15">
      <c r="A16" s="2" t="str">
        <f>"BUD1YROUT"</f>
        <v>BUD1YROUT</v>
      </c>
      <c r="B16" s="2" t="str">
        <f>"budget plan 1 year out"</f>
        <v>budget plan 1 year out</v>
      </c>
      <c r="C16" s="2" t="str">
        <f>"N"</f>
        <v>N</v>
      </c>
      <c r="D16" s="2" t="str">
        <f>"S"</f>
        <v>S</v>
      </c>
      <c r="E16" s="2" t="str">
        <f>"AN"</f>
        <v>AN</v>
      </c>
      <c r="F16" s="2">
        <v>991</v>
      </c>
      <c r="G16" s="2">
        <v>992</v>
      </c>
    </row>
    <row r="17" spans="1:7" ht="15">
      <c r="A17" s="2" t="str">
        <f>"BUD2YROUT"</f>
        <v>BUD2YROUT</v>
      </c>
      <c r="B17" s="2" t="str">
        <f>"budget plan 2 years out"</f>
        <v>budget plan 2 years out</v>
      </c>
      <c r="C17" s="2" t="str">
        <f>"N"</f>
        <v>N</v>
      </c>
      <c r="D17" s="2" t="str">
        <f>"S"</f>
        <v>S</v>
      </c>
      <c r="E17" s="2" t="str">
        <f>"AN"</f>
        <v>AN</v>
      </c>
      <c r="F17" s="2">
        <v>991</v>
      </c>
      <c r="G17" s="2">
        <v>992</v>
      </c>
    </row>
    <row r="18" spans="1:7" ht="15">
      <c r="A18" s="2" t="str">
        <f>"BUD3YRSOUT"</f>
        <v>BUD3YRSOUT</v>
      </c>
      <c r="B18" s="2" t="str">
        <f>"BUD CURRENT YEAR +3 YRS OUT"</f>
        <v>BUD CURRENT YEAR +3 YRS OUT</v>
      </c>
      <c r="C18" s="2" t="str">
        <f>"N"</f>
        <v>N</v>
      </c>
      <c r="D18" s="2" t="str">
        <f>"S"</f>
        <v>S</v>
      </c>
      <c r="E18" s="2" t="s">
        <v>7</v>
      </c>
      <c r="F18" s="2">
        <v>991</v>
      </c>
      <c r="G18" s="2">
        <v>992</v>
      </c>
    </row>
    <row r="19" spans="1:7" ht="15">
      <c r="A19" s="2" t="str">
        <f>"BUDCURRYR"</f>
        <v>BUDCURRYR</v>
      </c>
      <c r="B19" s="2" t="str">
        <f>"BUDGET CURRENT YEAR"</f>
        <v>BUDGET CURRENT YEAR</v>
      </c>
      <c r="C19" s="2" t="str">
        <f>"N"</f>
        <v>N</v>
      </c>
      <c r="D19" s="2" t="str">
        <f>"N"</f>
        <v>N</v>
      </c>
      <c r="E19" s="2" t="str">
        <f>"AN"</f>
        <v>AN</v>
      </c>
      <c r="F19" s="2">
        <v>0</v>
      </c>
      <c r="G19" s="2">
        <v>0</v>
      </c>
    </row>
    <row r="20" spans="1:7" ht="15">
      <c r="A20" s="2" t="str">
        <f>"BUDYR1&amp;2"</f>
        <v>BUDYR1&amp;2</v>
      </c>
      <c r="B20" s="2" t="str">
        <f>"Current Year + 1 year"</f>
        <v>Current Year + 1 year</v>
      </c>
      <c r="C20" s="2" t="str">
        <f>"N"</f>
        <v>N</v>
      </c>
      <c r="D20" s="2" t="str">
        <f>"N"</f>
        <v>N</v>
      </c>
      <c r="E20" s="2" t="str">
        <f>"AN"</f>
        <v>AN</v>
      </c>
      <c r="F20" s="2">
        <v>0</v>
      </c>
      <c r="G20" s="2">
        <v>0</v>
      </c>
    </row>
    <row r="21" spans="1:7" ht="15">
      <c r="A21" s="2" t="str">
        <f>"BUDYR1,2,3"</f>
        <v>BUDYR1,2,3</v>
      </c>
      <c r="B21" s="2" t="str">
        <f>"BUDYRS CURRENT + 2"</f>
        <v>BUDYRS CURRENT + 2</v>
      </c>
      <c r="C21" s="2" t="str">
        <f>"N"</f>
        <v>N</v>
      </c>
      <c r="D21" s="2" t="str">
        <f>"N"</f>
        <v>N</v>
      </c>
      <c r="E21" s="2" t="s">
        <v>7</v>
      </c>
      <c r="F21" s="2">
        <v>0</v>
      </c>
      <c r="G21" s="2">
        <v>0</v>
      </c>
    </row>
    <row r="22" spans="1:7" ht="15">
      <c r="A22" s="2" t="str">
        <f>"BUDYR2&amp;3"</f>
        <v>BUDYR2&amp;3</v>
      </c>
      <c r="B22" s="2" t="str">
        <f>"ONE AND TWO YEARS PAST CURRENT"</f>
        <v>ONE AND TWO YEARS PAST CURRENT</v>
      </c>
      <c r="C22" s="2" t="str">
        <f>"N"</f>
        <v>N</v>
      </c>
      <c r="D22" s="2" t="str">
        <f>"N"</f>
        <v>N</v>
      </c>
      <c r="E22" s="2" t="s">
        <v>7</v>
      </c>
      <c r="F22" s="2">
        <v>0</v>
      </c>
      <c r="G22" s="2">
        <v>0</v>
      </c>
    </row>
    <row r="23" spans="1:7" ht="15">
      <c r="A23" s="2" t="str">
        <f>"CURRMO-1YR"</f>
        <v>CURRMO-1YR</v>
      </c>
      <c r="B23" s="2" t="str">
        <f>"FY Current Month Prior Yr R&amp;E"</f>
        <v>FY Current Month Prior Yr R&amp;E</v>
      </c>
      <c r="C23" s="2" t="str">
        <f>"N"</f>
        <v>N</v>
      </c>
      <c r="D23" s="2" t="str">
        <f>"N"</f>
        <v>N</v>
      </c>
      <c r="E23" s="2" t="str">
        <f>"FY"</f>
        <v>FY</v>
      </c>
      <c r="F23" s="2">
        <v>0</v>
      </c>
      <c r="G23" s="2">
        <v>0</v>
      </c>
    </row>
    <row r="24" spans="1:7" ht="15">
      <c r="A24" s="2" t="str">
        <f>"CURRMO-2YR"</f>
        <v>CURRMO-2YR</v>
      </c>
      <c r="B24" s="2" t="str">
        <f>"FY Current Mo 2 Yrs Prior R&amp;E"</f>
        <v>FY Current Mo 2 Yrs Prior R&amp;E</v>
      </c>
      <c r="C24" s="2" t="str">
        <f>"N"</f>
        <v>N</v>
      </c>
      <c r="D24" s="2" t="str">
        <f>"N"</f>
        <v>N</v>
      </c>
      <c r="E24" s="2" t="str">
        <f>"FY"</f>
        <v>FY</v>
      </c>
      <c r="F24" s="2">
        <v>0</v>
      </c>
      <c r="G24" s="2">
        <v>0</v>
      </c>
    </row>
    <row r="25" spans="1:7" ht="15">
      <c r="A25" s="2" t="str">
        <f>"CURRMO-3YR"</f>
        <v>CURRMO-3YR</v>
      </c>
      <c r="B25" s="2" t="str">
        <f>"FY Current Mo 3 Yrs Prior R&amp;E"</f>
        <v>FY Current Mo 3 Yrs Prior R&amp;E</v>
      </c>
      <c r="C25" s="2" t="str">
        <f>"N"</f>
        <v>N</v>
      </c>
      <c r="D25" s="2" t="str">
        <f>"N"</f>
        <v>N</v>
      </c>
      <c r="E25" s="2" t="str">
        <f>"FY"</f>
        <v>FY</v>
      </c>
      <c r="F25" s="2">
        <v>0</v>
      </c>
      <c r="G25" s="2">
        <v>0</v>
      </c>
    </row>
    <row r="26" spans="1:7" ht="15">
      <c r="A26" s="2" t="str">
        <f>"CURRMONTH"</f>
        <v>CURRMONTH</v>
      </c>
      <c r="B26" s="2" t="str">
        <f>"FY Current Month R&amp;E Totals"</f>
        <v>FY Current Month R&amp;E Totals</v>
      </c>
      <c r="C26" s="2" t="str">
        <f>"N"</f>
        <v>N</v>
      </c>
      <c r="D26" s="2" t="str">
        <f>"N"</f>
        <v>N</v>
      </c>
      <c r="E26" s="2" t="str">
        <f>"FY"</f>
        <v>FY</v>
      </c>
      <c r="F26" s="2">
        <v>0</v>
      </c>
      <c r="G26" s="2">
        <v>0</v>
      </c>
    </row>
    <row r="27" spans="1:7" ht="15">
      <c r="A27" s="2" t="str">
        <f>"PERIOD 12"</f>
        <v>PERIOD 12</v>
      </c>
      <c r="B27" s="2" t="str">
        <f>"PERIOD 12"</f>
        <v>PERIOD 12</v>
      </c>
      <c r="C27" s="2" t="str">
        <f>"N"</f>
        <v>N</v>
      </c>
      <c r="D27" s="2" t="str">
        <f>"S"</f>
        <v>S</v>
      </c>
      <c r="E27" s="2" t="str">
        <f>"FY"</f>
        <v>FY</v>
      </c>
      <c r="F27" s="2">
        <v>992</v>
      </c>
      <c r="G27" s="2">
        <v>992</v>
      </c>
    </row>
    <row r="28" spans="1:7" ht="15">
      <c r="A28" s="2" t="str">
        <f>"PERIOD 992"</f>
        <v>PERIOD 992</v>
      </c>
      <c r="B28" s="2" t="str">
        <f>"PERIOD 992"</f>
        <v>PERIOD 992</v>
      </c>
      <c r="C28" s="2" t="str">
        <f>"N"</f>
        <v>N</v>
      </c>
      <c r="D28" s="2" t="str">
        <f>"S"</f>
        <v>S</v>
      </c>
      <c r="E28" s="2" t="str">
        <f>"FY"</f>
        <v>FY</v>
      </c>
      <c r="F28" s="2">
        <v>992</v>
      </c>
      <c r="G28" s="2">
        <v>992</v>
      </c>
    </row>
    <row r="29" spans="1:7" ht="15">
      <c r="A29" s="2" t="str">
        <f>"PRIORMONTH"</f>
        <v>PRIORMONTH</v>
      </c>
      <c r="B29" s="2" t="str">
        <f>"FY Prior Month R&amp;E Totals"</f>
        <v>FY Prior Month R&amp;E Totals</v>
      </c>
      <c r="C29" s="2" t="str">
        <f>"N"</f>
        <v>N</v>
      </c>
      <c r="D29" s="2" t="str">
        <f>"N"</f>
        <v>N</v>
      </c>
      <c r="E29" s="2" t="str">
        <f>"FY"</f>
        <v>FY</v>
      </c>
      <c r="F29" s="2">
        <v>0</v>
      </c>
      <c r="G29" s="2">
        <v>0</v>
      </c>
    </row>
    <row r="30" spans="1:7" ht="15">
      <c r="A30" s="2" t="str">
        <f>"SEMIMNTHLY"</f>
        <v>SEMIMNTHLY</v>
      </c>
      <c r="B30" s="2" t="str">
        <f>"SEMI MONTHLY"</f>
        <v>SEMI MONTHLY</v>
      </c>
      <c r="C30" s="2" t="str">
        <f>"N"</f>
        <v>N</v>
      </c>
      <c r="D30" s="2" t="str">
        <f>"N"</f>
        <v>N</v>
      </c>
      <c r="E30" s="2" t="str">
        <f>"SM"</f>
        <v>SM</v>
      </c>
      <c r="F30" s="2">
        <v>0</v>
      </c>
      <c r="G30" s="2">
        <v>0</v>
      </c>
    </row>
    <row r="31" spans="1:7" ht="15">
      <c r="A31" s="2" t="str">
        <f>"UDADJPER"</f>
        <v>UDADJPER</v>
      </c>
      <c r="B31" s="2" t="str">
        <f>"UDGL ADJUSTMENT PERIOD"</f>
        <v>UDGL ADJUSTMENT PERIOD</v>
      </c>
      <c r="C31" s="2" t="str">
        <f>"N"</f>
        <v>N</v>
      </c>
      <c r="D31" s="2" t="str">
        <f>"S"</f>
        <v>S</v>
      </c>
      <c r="E31" s="2" t="str">
        <f>"FY"</f>
        <v>FY</v>
      </c>
      <c r="F31" s="2">
        <v>992</v>
      </c>
      <c r="G31" s="2">
        <v>992</v>
      </c>
    </row>
    <row r="32" spans="1:7" ht="15">
      <c r="A32" s="2" t="str">
        <f>"YECLOSE"</f>
        <v>YECLOSE</v>
      </c>
      <c r="B32" s="2" t="str">
        <f>"YE CLOSE INCL BAL &amp; ADJ PERIOD"</f>
        <v>YE CLOSE INCL BAL &amp; ADJ PERIOD</v>
      </c>
      <c r="C32" s="2" t="str">
        <f>"Y"</f>
        <v>Y</v>
      </c>
      <c r="D32" s="2" t="str">
        <f>"S"</f>
        <v>S</v>
      </c>
      <c r="E32" s="2" t="str">
        <f>"FY"</f>
        <v>FY</v>
      </c>
      <c r="F32" s="2">
        <v>991</v>
      </c>
      <c r="G32" s="2">
        <v>992</v>
      </c>
    </row>
    <row r="33" spans="1:7" ht="15">
      <c r="A33" s="2" t="str">
        <f>"YTD"</f>
        <v>YTD</v>
      </c>
      <c r="B33" s="2" t="str">
        <f>"Fiscal Year-To-Date"</f>
        <v>Fiscal Year-To-Date</v>
      </c>
      <c r="C33" s="2" t="str">
        <f>"N"</f>
        <v>N</v>
      </c>
      <c r="D33" s="2" t="str">
        <f>"N"</f>
        <v>N</v>
      </c>
      <c r="E33" s="2" t="str">
        <f>"FY"</f>
        <v>FY</v>
      </c>
      <c r="F33" s="2">
        <v>0</v>
      </c>
      <c r="G33" s="2">
        <v>0</v>
      </c>
    </row>
    <row r="34" spans="1:7" ht="15">
      <c r="A34" s="2" t="str">
        <f>"YTD-1YR"</f>
        <v>YTD-1YR</v>
      </c>
      <c r="B34" s="2" t="str">
        <f>"FY Year-To-Date Last Year"</f>
        <v>FY Year-To-Date Last Year</v>
      </c>
      <c r="C34" s="2" t="str">
        <f>"N"</f>
        <v>N</v>
      </c>
      <c r="D34" s="2" t="str">
        <f>"N"</f>
        <v>N</v>
      </c>
      <c r="E34" s="2" t="s">
        <v>7</v>
      </c>
      <c r="F34" s="2">
        <v>0</v>
      </c>
      <c r="G34" s="2">
        <v>0</v>
      </c>
    </row>
    <row r="35" spans="1:7" ht="15">
      <c r="A35" s="2" t="str">
        <f>"YTDBAL"</f>
        <v>YTDBAL</v>
      </c>
      <c r="B35" s="2" t="str">
        <f>"Fiscal Year-To-Date Bal Fwd"</f>
        <v>Fiscal Year-To-Date Bal Fwd</v>
      </c>
      <c r="C35" s="2" t="str">
        <f>"Y"</f>
        <v>Y</v>
      </c>
      <c r="D35" s="2" t="str">
        <f>"N"</f>
        <v>N</v>
      </c>
      <c r="E35" s="2" t="str">
        <f>"FY"</f>
        <v>FY</v>
      </c>
      <c r="F35" s="2">
        <v>0</v>
      </c>
      <c r="G35" s="2">
        <v>0</v>
      </c>
    </row>
    <row r="36" spans="1:7" ht="15">
      <c r="A36" s="2" t="str">
        <f>"YTDBAL-1YR"</f>
        <v>YTDBAL-1YR</v>
      </c>
      <c r="B36" s="2" t="str">
        <f>"FYTD Prior Year Bal Fwd"</f>
        <v>FYTD Prior Year Bal Fwd</v>
      </c>
      <c r="C36" s="2" t="str">
        <f>"Y"</f>
        <v>Y</v>
      </c>
      <c r="D36" s="2" t="str">
        <f>"N"</f>
        <v>N</v>
      </c>
      <c r="E36" s="2" t="str">
        <f>"FY"</f>
        <v>FY</v>
      </c>
      <c r="F36" s="2">
        <v>0</v>
      </c>
      <c r="G36" s="2">
        <v>0</v>
      </c>
    </row>
    <row r="37" spans="1:7" ht="15">
      <c r="A37" s="2" t="str">
        <f>"YTDBAL-2YR"</f>
        <v>YTDBAL-2YR</v>
      </c>
      <c r="B37" s="2" t="str">
        <f>"FYTD 2 Years Prior Bal Fwd"</f>
        <v>FYTD 2 Years Prior Bal Fwd</v>
      </c>
      <c r="C37" s="2" t="str">
        <f>"Y"</f>
        <v>Y</v>
      </c>
      <c r="D37" s="2" t="str">
        <f>"N"</f>
        <v>N</v>
      </c>
      <c r="E37" s="2" t="str">
        <f>"FY"</f>
        <v>FY</v>
      </c>
      <c r="F37" s="2">
        <v>0</v>
      </c>
      <c r="G37" s="2">
        <v>0</v>
      </c>
    </row>
    <row r="38" spans="1:7" ht="15">
      <c r="A38" s="2" t="str">
        <f>"YTDBAL-3YR"</f>
        <v>YTDBAL-3YR</v>
      </c>
      <c r="B38" s="2" t="str">
        <f>"FYTD 3 Years Prior Bal Fwd"</f>
        <v>FYTD 3 Years Prior Bal Fwd</v>
      </c>
      <c r="C38" s="2" t="str">
        <f>"Y"</f>
        <v>Y</v>
      </c>
      <c r="D38" s="2" t="str">
        <f>"N"</f>
        <v>N</v>
      </c>
      <c r="E38" s="2" t="str">
        <f>"FY"</f>
        <v>FY</v>
      </c>
      <c r="F38" s="2">
        <v>0</v>
      </c>
      <c r="G38" s="2">
        <v>0</v>
      </c>
    </row>
    <row r="39" spans="1:7" ht="15">
      <c r="A39" s="2" t="str">
        <f>"YTDBALADJ"</f>
        <v>YTDBALADJ</v>
      </c>
      <c r="B39" s="2" t="str">
        <f>"FYTD BAL FWD ADJ"</f>
        <v>FYTD BAL FWD ADJ</v>
      </c>
      <c r="C39" s="2" t="str">
        <f>"Y"</f>
        <v>Y</v>
      </c>
      <c r="D39" s="2" t="str">
        <f>"S"</f>
        <v>S</v>
      </c>
      <c r="E39" s="2" t="str">
        <f>"FY"</f>
        <v>FY</v>
      </c>
      <c r="F39" s="2">
        <v>991</v>
      </c>
      <c r="G39" s="2">
        <v>992</v>
      </c>
    </row>
    <row r="40" spans="1:7" ht="15">
      <c r="A40" s="2" t="str">
        <f>"YTDCLOSES"</f>
        <v>YTDCLOSES</v>
      </c>
      <c r="B40" s="2" t="str">
        <f>"YTD INCLUDING CLOSES"</f>
        <v>YTD INCLUDING CLOSES</v>
      </c>
      <c r="C40" s="2" t="str">
        <f>"N"</f>
        <v>N</v>
      </c>
      <c r="D40" s="2" t="str">
        <f>"S"</f>
        <v>S</v>
      </c>
      <c r="E40" s="2" t="str">
        <f>"FY"</f>
        <v>FY</v>
      </c>
      <c r="F40" s="2">
        <v>991</v>
      </c>
      <c r="G40" s="2">
        <v>992</v>
      </c>
    </row>
  </sheetData>
  <printOptions/>
  <pageMargins left="0.6" right="0.42" top="1" bottom="1" header="0.5" footer="0.5"/>
  <pageSetup horizontalDpi="600" verticalDpi="600" orientation="portrait" r:id="rId1"/>
  <headerFooter alignWithMargins="0">
    <oddHeader>&amp;L&amp;"Arial,Bold"PeopleSoft TimeSpans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Admin2</cp:lastModifiedBy>
  <cp:lastPrinted>2003-06-04T19:55:19Z</cp:lastPrinted>
  <dcterms:created xsi:type="dcterms:W3CDTF">2003-06-04T19:49:46Z</dcterms:created>
  <dcterms:modified xsi:type="dcterms:W3CDTF">2003-06-05T20:17:50Z</dcterms:modified>
  <cp:category/>
  <cp:version/>
  <cp:contentType/>
  <cp:contentStatus/>
</cp:coreProperties>
</file>